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Nov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<sst xmlns="http://schemas.openxmlformats.org/spreadsheetml/2006/main" count="49" uniqueCount="43">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</sst>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11_Nov/Consolidado_11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2171406.9759999998</v>
          </cell>
          <cell r="CE11">
            <v>23324256.537999999</v>
          </cell>
        </row>
        <row r="16">
          <cell r="CA16">
            <v>1238.8679999999999</v>
          </cell>
          <cell r="CE16">
            <v>21747.005000000001</v>
          </cell>
        </row>
        <row r="17">
          <cell r="CA17">
            <v>20011</v>
          </cell>
          <cell r="CE17">
            <v>274797.516</v>
          </cell>
        </row>
        <row r="21">
          <cell r="CA21">
            <v>41212.425999999999</v>
          </cell>
          <cell r="CE21">
            <v>463592.55099999998</v>
          </cell>
        </row>
        <row r="26">
          <cell r="CA26">
            <v>247710.07800000001</v>
          </cell>
          <cell r="CE26">
            <v>3457201.2620000001</v>
          </cell>
        </row>
        <row r="28">
          <cell r="CA28">
            <v>1085.816</v>
          </cell>
          <cell r="CE28">
            <v>9204.9660000000003</v>
          </cell>
        </row>
        <row r="31">
          <cell r="CA31">
            <v>-480427.38699999999</v>
          </cell>
          <cell r="CE31">
            <v>-5017100.3419999992</v>
          </cell>
        </row>
        <row r="41">
          <cell r="CA41">
            <v>0</v>
          </cell>
          <cell r="CE41">
            <v>-14804.418</v>
          </cell>
        </row>
        <row r="42">
          <cell r="CA42">
            <v>-15164.184999999999</v>
          </cell>
          <cell r="CE42">
            <v>-141867.72</v>
          </cell>
        </row>
        <row r="43">
          <cell r="CA43">
            <v>-500.89400000000001</v>
          </cell>
          <cell r="CE43">
            <v>-9840.0239999999994</v>
          </cell>
        </row>
        <row r="44">
          <cell r="CA44">
            <v>-130628.52800000005</v>
          </cell>
          <cell r="CE44">
            <v>-1365858.6219999995</v>
          </cell>
        </row>
        <row r="45">
          <cell r="CA45">
            <v>638413.321</v>
          </cell>
          <cell r="CE45">
            <v>3248686.46</v>
          </cell>
        </row>
        <row r="48">
          <cell r="CA48">
            <v>1431607.0959999999</v>
          </cell>
          <cell r="CE48">
            <v>16080905.939999999</v>
          </cell>
        </row>
        <row r="82">
          <cell r="CA82">
            <v>49534.796000000002</v>
          </cell>
          <cell r="CE82">
            <v>1408819.1029999999</v>
          </cell>
        </row>
        <row r="86">
          <cell r="CA86">
            <v>-9738.82</v>
          </cell>
          <cell r="CE86">
            <v>-110601.74800000001</v>
          </cell>
        </row>
        <row r="89">
          <cell r="CA89">
            <v>49326.665999999997</v>
          </cell>
          <cell r="CE89">
            <v>607273.674</v>
          </cell>
        </row>
        <row r="90">
          <cell r="CA90">
            <v>68096.785000000003</v>
          </cell>
          <cell r="CE90">
            <v>187564.66200000001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761357.42</v>
          </cell>
          <cell r="CE100">
            <v>1400510.2559999998</v>
          </cell>
        </row>
        <row r="111">
          <cell r="CA111">
            <v>3816.7699999999986</v>
          </cell>
          <cell r="CE111">
            <v>-150482.95500000002</v>
          </cell>
        </row>
        <row r="118">
          <cell r="CA118">
            <v>0</v>
          </cell>
          <cell r="CE118">
            <v>0</v>
          </cell>
        </row>
        <row r="119">
          <cell r="CA119">
            <v>355257.13099999999</v>
          </cell>
          <cell r="CE119">
            <v>2478040.639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57" zoomScale="80" zoomScaleNormal="80" workbookViewId="0">
      <selection activeCell="G77" sqref="G76:J77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1560935.9829999995</v>
      </c>
      <c r="I11" s="11">
        <f>+'[1]EERR Fund.Nominal'!$CE$11+'[1]EERR Fund.Nominal'!$CE$31+'[1]EERR Fund.Nominal'!$CE$43+'[1]EERR Fund.Nominal'!$CE$44+'[1]EERR Fund.Nominal'!$CE$28</f>
        <v>16940662.515999995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887362.26699999999</v>
      </c>
      <c r="I12" s="11">
        <f>+'[1]EERR Fund.Nominal'!$CE$26+'[1]EERR Fund.Nominal'!$CE$16+'[1]EERR Fund.Nominal'!$CE$45</f>
        <v>6727634.727</v>
      </c>
    </row>
    <row r="13" spans="2:9" x14ac:dyDescent="0.25">
      <c r="C13" s="4" t="s">
        <v>19</v>
      </c>
      <c r="E13" s="4"/>
      <c r="G13" s="11">
        <f>+'[1]EERR Fund.Nominal'!$CA$17+'[1]EERR Fund.Nominal'!$CA$41</f>
        <v>20011</v>
      </c>
      <c r="I13" s="11">
        <f>+'[1]EERR Fund.Nominal'!$CE$17+'[1]EERR Fund.Nominal'!$CE$41</f>
        <v>259993.098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2468309.2499999995</v>
      </c>
      <c r="H21" s="8"/>
      <c r="I21" s="12">
        <f>SUM(I11:I20)</f>
        <v>23928290.340999994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355257.13099999999</v>
      </c>
      <c r="I24" s="11">
        <f>+'[1]EERR Fund.Nominal'!$CE$119</f>
        <v>2478040.639</v>
      </c>
    </row>
    <row r="25" spans="2:9" x14ac:dyDescent="0.25">
      <c r="C25" s="4" t="s">
        <v>24</v>
      </c>
      <c r="E25" s="4"/>
      <c r="G25" s="11">
        <f>+'[1]EERR Fund.Nominal'!$CA$48</f>
        <v>1431607.0959999999</v>
      </c>
      <c r="I25" s="11">
        <f>+'[1]EERR Fund.Nominal'!$CE$48</f>
        <v>16080905.939999999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1786864.227</v>
      </c>
      <c r="H28" s="8"/>
      <c r="I28" s="12">
        <f>SUM(I24:I27)</f>
        <v>18558946.579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26048.241000000002</v>
      </c>
      <c r="I32" s="11">
        <f>+'[1]EERR Fund.Nominal'!$CE$21+'[1]EERR Fund.Nominal'!$CE$42</f>
        <v>321724.83100000001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765174.19000000006</v>
      </c>
      <c r="I33" s="11">
        <f>+'[1]EERR Fund.Nominal'!$CE$100+'[1]EERR Fund.Nominal'!$CE$111</f>
        <v>1250027.3009999997</v>
      </c>
    </row>
    <row r="34" spans="2:10" x14ac:dyDescent="0.25">
      <c r="B34" s="2"/>
      <c r="C34" s="4" t="s">
        <v>22</v>
      </c>
      <c r="E34" s="4"/>
      <c r="G34" s="11">
        <f>+'[1]EERR Fund.Nominal'!$CA$89</f>
        <v>49326.665999999997</v>
      </c>
      <c r="I34" s="11">
        <f>+'[1]EERR Fund.Nominal'!$CE$89</f>
        <v>607273.674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68096.785000000003</v>
      </c>
      <c r="I35" s="11">
        <f>+'[1]EERR Fund.Nominal'!$CE$90+'[1]EERR Fund.Nominal'!$CE$93</f>
        <v>187564.66200000001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39795.976000000002</v>
      </c>
      <c r="I36" s="11">
        <f>+'[1]EERR Fund.Nominal'!$CE$82+'[1]EERR Fund.Nominal'!$CE$86+'[1]EERR Fund.Nominal'!$CE$96</f>
        <v>1298217.355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948441.85800000012</v>
      </c>
      <c r="H38" s="8"/>
      <c r="I38" s="12">
        <f>SUM(I32:I37)</f>
        <v>3664807.8229999999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-823404.83900000004</v>
      </c>
      <c r="I42" s="11">
        <v>-9373656.352</v>
      </c>
    </row>
    <row r="43" spans="2:10" x14ac:dyDescent="0.25">
      <c r="B43" s="2"/>
      <c r="C43" s="4" t="s">
        <v>35</v>
      </c>
      <c r="E43" s="4"/>
      <c r="G43" s="11">
        <v>-305458.853</v>
      </c>
      <c r="I43" s="11">
        <v>-2905778.2710000002</v>
      </c>
    </row>
    <row r="44" spans="2:10" x14ac:dyDescent="0.25">
      <c r="B44" s="2"/>
      <c r="C44" s="4" t="s">
        <v>36</v>
      </c>
      <c r="E44" s="4"/>
      <c r="G44" s="11">
        <v>-295412.86300000001</v>
      </c>
      <c r="I44" s="11">
        <v>-3593110.8870000001</v>
      </c>
    </row>
    <row r="45" spans="2:10" x14ac:dyDescent="0.25">
      <c r="B45" s="2"/>
      <c r="C45" s="4" t="s">
        <v>37</v>
      </c>
      <c r="E45" s="4"/>
      <c r="G45" s="11">
        <v>-587565.70799999998</v>
      </c>
      <c r="I45" s="11">
        <v>-5960657.1169999996</v>
      </c>
    </row>
    <row r="46" spans="2:10" x14ac:dyDescent="0.25">
      <c r="B46" s="2"/>
      <c r="C46" s="4" t="s">
        <v>38</v>
      </c>
      <c r="E46" s="4"/>
      <c r="G46" s="11">
        <v>-136937.141</v>
      </c>
      <c r="I46" s="11">
        <v>-1026568.302</v>
      </c>
    </row>
    <row r="47" spans="2:10" x14ac:dyDescent="0.25">
      <c r="B47" s="2"/>
      <c r="C47" s="4" t="s">
        <v>39</v>
      </c>
      <c r="E47" s="4"/>
      <c r="G47" s="11">
        <v>-121664.17600000001</v>
      </c>
      <c r="I47" s="11">
        <v>-1402366.1310000001</v>
      </c>
    </row>
    <row r="48" spans="2:10" x14ac:dyDescent="0.25">
      <c r="B48" s="2"/>
      <c r="C48" s="4" t="s">
        <v>40</v>
      </c>
      <c r="E48" s="4"/>
      <c r="G48" s="11">
        <v>-728962.44799999997</v>
      </c>
      <c r="I48" s="11">
        <v>-8506182.273</v>
      </c>
    </row>
    <row r="49" spans="2:9" x14ac:dyDescent="0.25">
      <c r="B49" s="2"/>
      <c r="C49" s="4" t="s">
        <v>41</v>
      </c>
      <c r="E49" s="4"/>
      <c r="G49" s="11">
        <v>-233508.53</v>
      </c>
      <c r="I49" s="11">
        <v>-2846073.4849999999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-3232914.5579999997</v>
      </c>
      <c r="H54" s="8"/>
      <c r="I54" s="12">
        <f>SUM(I42:I53)</f>
        <v>-35614392.818000004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-27950.955999999998</v>
      </c>
      <c r="I57" s="11">
        <v>-321595.27600000001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-27950.955999999998</v>
      </c>
      <c r="H61" s="8"/>
      <c r="I61" s="12">
        <f>SUM(I57:I60)</f>
        <v>-321595.27600000001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-458636.52899999998</v>
      </c>
      <c r="I64" s="11">
        <v>-5200821.3590000002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-458636.52899999998</v>
      </c>
      <c r="H68" s="8"/>
      <c r="I68" s="12">
        <f>SUM(I64:I67)</f>
        <v>-5200821.3590000002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-423045.94899999996</v>
      </c>
      <c r="I70" s="11">
        <v>-5471646.074000001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1061067.3429999999</v>
      </c>
      <c r="H72" s="14"/>
      <c r="I72" s="15">
        <f>+I38+I54+I61+I68+I70+I28+I21</f>
        <v>-456410.7840000093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2020-12-21T20:32:17Z</dcterms:modified>
</cp:coreProperties>
</file>